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60" yWindow="880" windowWidth="24240" windowHeight="13740" activeTab="0"/>
  </bookViews>
  <sheets>
    <sheet name="flujo de efectivo proyectado" sheetId="1" r:id="rId1"/>
  </sheets>
  <definedNames/>
  <calcPr fullCalcOnLoad="1"/>
</workbook>
</file>

<file path=xl/comments1.xml><?xml version="1.0" encoding="utf-8"?>
<comments xmlns="http://schemas.openxmlformats.org/spreadsheetml/2006/main">
  <authors>
    <author>\</author>
  </authors>
  <commentList>
    <comment ref="B53" authorId="0">
      <text>
        <r>
          <rPr>
            <sz val="8"/>
            <rFont val="Tahoma"/>
            <family val="0"/>
          </rPr>
          <t xml:space="preserve">Si hay un "sobrante" significa entonces que en ese mes se pudo destinar una parte de los ingresos brutos para dejarlos ahorrados. Lo ideal es que siempre se pueda ir ahorrando por lo menos el 10% de los ingresos brutos.
</t>
        </r>
      </text>
    </comment>
  </commentList>
</comments>
</file>

<file path=xl/sharedStrings.xml><?xml version="1.0" encoding="utf-8"?>
<sst xmlns="http://schemas.openxmlformats.org/spreadsheetml/2006/main" count="42" uniqueCount="42">
  <si>
    <t>Detalle</t>
  </si>
  <si>
    <t>Total ingreso bruto mensual</t>
  </si>
  <si>
    <t>Subtotal disponible ANTES de gastos</t>
  </si>
  <si>
    <t>Entradas de efectivo</t>
  </si>
  <si>
    <t>Quincenas a proyectar</t>
  </si>
  <si>
    <t>Valor de las ventas de contado</t>
  </si>
  <si>
    <t xml:space="preserve">Valor de los recaudos de cartera </t>
  </si>
  <si>
    <t>Ventas ocasionales de activos fijos</t>
  </si>
  <si>
    <t>Valor de los dividendos o participaciones recibidos sobre acciones o cuotas que se poseen en otras empresas</t>
  </si>
  <si>
    <t>Pago de nómina</t>
  </si>
  <si>
    <t>Pago de aportes a la seguridad social y parafiscales</t>
  </si>
  <si>
    <t>Modelo para proyectar el flujo de caja en una microempresa</t>
  </si>
  <si>
    <t>(Última actualización: 12 de agosto del 2016 )</t>
  </si>
  <si>
    <t>Igualmente, debe tenerse presente que en relación a las "salidas de efectivo" las cifras se deben digitar con el signo "-" adelante.</t>
  </si>
  <si>
    <t>Flujo de efectivo proyectado para el período octubre 15 del 20XX a diciembre 31 del 20XX</t>
  </si>
  <si>
    <t>Oct. 15/XX</t>
  </si>
  <si>
    <t>Oct. 31/XX</t>
  </si>
  <si>
    <t>Nov. 15/XX</t>
  </si>
  <si>
    <t>Nov. 30/XX</t>
  </si>
  <si>
    <t>Dic. 15/XX</t>
  </si>
  <si>
    <t>Dic. 31/XX</t>
  </si>
  <si>
    <t>Valor de los recaudos de préstamos otorgados a socios, empleados o particulares</t>
  </si>
  <si>
    <t>Valor de los préstamos que se tramiten ante bancos</t>
  </si>
  <si>
    <t>Valor de los préstamos que se reciban de los socios</t>
  </si>
  <si>
    <t>Valor de intereses ganados en bancos o sobre préstamos a particulares</t>
  </si>
  <si>
    <t>Subtotal entradas de efectivo en la quincena</t>
  </si>
  <si>
    <t>Subtotal salidas de efectivo en la quincena</t>
  </si>
  <si>
    <t>Representatividad del sobrante (o faltante) respecto al ingreso bruto del mes</t>
  </si>
  <si>
    <r>
      <t xml:space="preserve">Dinero líquido disponible </t>
    </r>
    <r>
      <rPr>
        <b/>
        <sz val="10"/>
        <color indexed="10"/>
        <rFont val="Arial"/>
        <family val="2"/>
      </rPr>
      <t>al final</t>
    </r>
    <r>
      <rPr>
        <b/>
        <sz val="10"/>
        <rFont val="Arial"/>
        <family val="2"/>
      </rPr>
      <t xml:space="preserve"> de la quincena (en las cuentas bancarias o en cajas)</t>
    </r>
  </si>
  <si>
    <t xml:space="preserve">Aprovechando las ventajas que ofrece Excel, se podrán adicionar o retirar las filas que se necesiten (tanto en la sección de "entradas" como en la de "salidas") y de esa forma personalizar esta herramienta. Debe tenerse presente que las celdas resaltadas en amarillo son automáticas y por tanto solo se necesitan modificar las cifras de las celdas no resaltadas para hacer las proyecciones de futuros flujos de efectivo. </t>
  </si>
  <si>
    <t>Empresa: Ejemplo SA</t>
  </si>
  <si>
    <r>
      <t xml:space="preserve">Dinero líquido disponible </t>
    </r>
    <r>
      <rPr>
        <b/>
        <sz val="10"/>
        <color indexed="10"/>
        <rFont val="Arial"/>
        <family val="2"/>
      </rPr>
      <t>al inicio</t>
    </r>
    <r>
      <rPr>
        <sz val="10"/>
        <rFont val="Arial"/>
        <family val="0"/>
      </rPr>
      <t xml:space="preserve"> de la quincena (en las cuentas bancarias o en cajas mayores y menores)</t>
    </r>
  </si>
  <si>
    <t>Salidas de efectivo</t>
  </si>
  <si>
    <t>Pago de prestaciones sociales (primas, vacaciones, etc.)</t>
  </si>
  <si>
    <t xml:space="preserve">Pago a proveedores </t>
  </si>
  <si>
    <t>Pago de servicios públicos</t>
  </si>
  <si>
    <t>Pago de obligaciones financieras con bancos, particulares o socios</t>
  </si>
  <si>
    <t>Pago de impuestos</t>
  </si>
  <si>
    <t>Pago de dividendos o participaciones a los socios o accionistas</t>
  </si>
  <si>
    <t>Pago de arrendamiento de locales, maquinarias o vehículos</t>
  </si>
  <si>
    <t>Total salidas de efectivo en el mes</t>
  </si>
  <si>
    <t>Sobrante (o faltante) del mes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</si>
</sst>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Red]\(#,##0\)"/>
    <numFmt numFmtId="181" formatCode="_ &quot;$&quot;\ * #,##0.0_ ;_ &quot;$&quot;\ * \-#,##0.0_ ;_ &quot;$&quot;\ * &quot;-&quot;??_ ;_ @_ "/>
    <numFmt numFmtId="182" formatCode="_ &quot;$&quot;\ * #,##0_ ;_ &quot;$&quot;\ * \-#,##0_ ;_ &quot;$&quot;\ * &quot;-&quot;??_ ;_ @_ "/>
  </numFmts>
  <fonts count="46">
    <font>
      <sz val="10"/>
      <name val="Arial"/>
      <family val="0"/>
    </font>
    <font>
      <b/>
      <u val="single"/>
      <sz val="10"/>
      <name val="Arial"/>
      <family val="2"/>
    </font>
    <font>
      <b/>
      <sz val="10"/>
      <name val="Arial"/>
      <family val="2"/>
    </font>
    <font>
      <sz val="8"/>
      <name val="Tahoma"/>
      <family val="0"/>
    </font>
    <font>
      <sz val="8"/>
      <name val="Arial"/>
      <family val="0"/>
    </font>
    <font>
      <b/>
      <sz val="10"/>
      <color indexed="10"/>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b/>
      <sz val="22"/>
      <color indexed="49"/>
      <name val="Arial"/>
      <family val="0"/>
    </font>
    <font>
      <sz val="12"/>
      <color indexed="19"/>
      <name val="Arial"/>
      <family val="2"/>
    </font>
    <font>
      <sz val="12"/>
      <name val="Arial"/>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b/>
      <sz val="22"/>
      <color theme="4"/>
      <name val="Arial"/>
      <family val="0"/>
    </font>
    <font>
      <sz val="12"/>
      <color theme="5"/>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99"/>
        <bgColor indexed="64"/>
      </patternFill>
    </fill>
    <fill>
      <patternFill patternType="solid">
        <fgColor theme="2"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0" fillId="20"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38">
    <xf numFmtId="0" fontId="0" fillId="0" borderId="0" xfId="0" applyAlignment="1">
      <alignment/>
    </xf>
    <xf numFmtId="180" fontId="0" fillId="0" borderId="0" xfId="0" applyNumberFormat="1" applyAlignment="1">
      <alignment/>
    </xf>
    <xf numFmtId="180" fontId="0" fillId="0" borderId="0" xfId="51" applyNumberFormat="1" applyFont="1" applyAlignment="1">
      <alignment/>
    </xf>
    <xf numFmtId="180" fontId="1" fillId="0" borderId="0" xfId="0" applyNumberFormat="1" applyFont="1" applyAlignment="1">
      <alignment/>
    </xf>
    <xf numFmtId="180" fontId="2" fillId="0" borderId="0" xfId="0" applyNumberFormat="1" applyFont="1" applyAlignment="1">
      <alignment/>
    </xf>
    <xf numFmtId="180" fontId="0" fillId="0" borderId="10" xfId="51" applyNumberFormat="1" applyFont="1" applyBorder="1" applyAlignment="1">
      <alignment/>
    </xf>
    <xf numFmtId="180" fontId="2" fillId="0" borderId="0" xfId="0" applyNumberFormat="1" applyFont="1" applyAlignment="1">
      <alignment horizontal="right"/>
    </xf>
    <xf numFmtId="9" fontId="2" fillId="0" borderId="0" xfId="57" applyFont="1" applyAlignment="1">
      <alignment horizontal="right"/>
    </xf>
    <xf numFmtId="180" fontId="0" fillId="0" borderId="0" xfId="0" applyNumberFormat="1" applyFill="1" applyAlignment="1">
      <alignment/>
    </xf>
    <xf numFmtId="180" fontId="0" fillId="0" borderId="0" xfId="0" applyNumberFormat="1" applyAlignment="1" quotePrefix="1">
      <alignment/>
    </xf>
    <xf numFmtId="180" fontId="2" fillId="0" borderId="0" xfId="0" applyNumberFormat="1" applyFont="1" applyAlignment="1">
      <alignment horizontal="right" vertical="justify"/>
    </xf>
    <xf numFmtId="180" fontId="0" fillId="33" borderId="0" xfId="0" applyNumberFormat="1" applyFill="1" applyAlignment="1">
      <alignment/>
    </xf>
    <xf numFmtId="9" fontId="0" fillId="33" borderId="0" xfId="57" applyFont="1" applyFill="1" applyAlignment="1">
      <alignment/>
    </xf>
    <xf numFmtId="180" fontId="2" fillId="0" borderId="0" xfId="51" applyNumberFormat="1" applyFont="1" applyAlignment="1">
      <alignment horizontal="center"/>
    </xf>
    <xf numFmtId="180" fontId="2" fillId="0" borderId="0" xfId="0" applyNumberFormat="1" applyFont="1" applyAlignment="1">
      <alignment horizontal="center"/>
    </xf>
    <xf numFmtId="180" fontId="0" fillId="0" borderId="0" xfId="0" applyNumberFormat="1" applyAlignment="1">
      <alignment horizontal="justify" vertical="top"/>
    </xf>
    <xf numFmtId="182" fontId="2" fillId="0" borderId="0" xfId="53" applyNumberFormat="1" applyFont="1" applyAlignment="1">
      <alignment/>
    </xf>
    <xf numFmtId="182" fontId="0" fillId="0" borderId="0" xfId="53" applyNumberFormat="1" applyFont="1" applyAlignment="1">
      <alignment/>
    </xf>
    <xf numFmtId="182" fontId="2" fillId="33" borderId="0" xfId="53" applyNumberFormat="1" applyFont="1" applyFill="1" applyAlignment="1">
      <alignment/>
    </xf>
    <xf numFmtId="182" fontId="0" fillId="0" borderId="0" xfId="53" applyNumberFormat="1" applyFont="1" applyFill="1" applyAlignment="1">
      <alignment/>
    </xf>
    <xf numFmtId="182" fontId="0" fillId="0" borderId="10" xfId="53" applyNumberFormat="1" applyFont="1" applyFill="1" applyBorder="1" applyAlignment="1">
      <alignment/>
    </xf>
    <xf numFmtId="182" fontId="2" fillId="33" borderId="0" xfId="53" applyNumberFormat="1" applyFont="1" applyFill="1" applyAlignment="1">
      <alignment horizontal="right"/>
    </xf>
    <xf numFmtId="180" fontId="2" fillId="7" borderId="0" xfId="0" applyNumberFormat="1" applyFont="1" applyFill="1" applyAlignment="1">
      <alignment horizontal="right"/>
    </xf>
    <xf numFmtId="182" fontId="2" fillId="7" borderId="0" xfId="53" applyNumberFormat="1" applyFont="1" applyFill="1" applyBorder="1" applyAlignment="1">
      <alignment/>
    </xf>
    <xf numFmtId="180" fontId="2" fillId="10" borderId="0" xfId="0" applyNumberFormat="1" applyFont="1" applyFill="1" applyAlignment="1">
      <alignment horizontal="right"/>
    </xf>
    <xf numFmtId="182" fontId="2" fillId="10" borderId="0" xfId="53" applyNumberFormat="1" applyFont="1" applyFill="1" applyAlignment="1">
      <alignment/>
    </xf>
    <xf numFmtId="182" fontId="2" fillId="34" borderId="0" xfId="53" applyNumberFormat="1" applyFont="1" applyFill="1" applyAlignment="1">
      <alignment/>
    </xf>
    <xf numFmtId="180" fontId="0" fillId="12" borderId="0" xfId="0" applyNumberFormat="1" applyFont="1" applyFill="1" applyAlignment="1">
      <alignment horizontal="right"/>
    </xf>
    <xf numFmtId="182" fontId="0" fillId="12" borderId="0" xfId="53" applyNumberFormat="1" applyFont="1" applyFill="1" applyAlignment="1">
      <alignment/>
    </xf>
    <xf numFmtId="180" fontId="0" fillId="0" borderId="0" xfId="0" applyNumberFormat="1" applyFont="1" applyAlignment="1">
      <alignment/>
    </xf>
    <xf numFmtId="180" fontId="0" fillId="34" borderId="0" xfId="0" applyNumberFormat="1" applyFont="1" applyFill="1" applyAlignment="1">
      <alignment horizontal="justify" vertical="top"/>
    </xf>
    <xf numFmtId="180" fontId="43" fillId="0" borderId="0" xfId="0" applyNumberFormat="1" applyFont="1" applyAlignment="1">
      <alignment horizontal="center"/>
    </xf>
    <xf numFmtId="180" fontId="44" fillId="0" borderId="0" xfId="0" applyNumberFormat="1" applyFont="1" applyAlignment="1">
      <alignment horizontal="right"/>
    </xf>
    <xf numFmtId="180" fontId="2" fillId="0" borderId="0" xfId="0" applyNumberFormat="1" applyFont="1" applyAlignment="1">
      <alignment horizontal="center"/>
    </xf>
    <xf numFmtId="180" fontId="2" fillId="35" borderId="0" xfId="0" applyNumberFormat="1" applyFont="1" applyFill="1" applyAlignment="1">
      <alignment horizontal="center"/>
    </xf>
    <xf numFmtId="180" fontId="25" fillId="0" borderId="0" xfId="0" applyNumberFormat="1" applyFont="1" applyAlignment="1">
      <alignment horizontal="justify" vertical="top" wrapText="1"/>
    </xf>
    <xf numFmtId="180" fontId="25" fillId="0" borderId="0" xfId="0" applyNumberFormat="1" applyFont="1" applyAlignment="1">
      <alignment/>
    </xf>
    <xf numFmtId="180" fontId="25" fillId="0" borderId="0" xfId="0" applyNumberFormat="1" applyFont="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66675</xdr:colOff>
      <xdr:row>4</xdr:row>
      <xdr:rowOff>257175</xdr:rowOff>
    </xdr:to>
    <xdr:pic>
      <xdr:nvPicPr>
        <xdr:cNvPr id="1" name="Imagen 1"/>
        <xdr:cNvPicPr preferRelativeResize="1">
          <a:picLocks noChangeAspect="0"/>
        </xdr:cNvPicPr>
      </xdr:nvPicPr>
      <xdr:blipFill>
        <a:blip r:embed="rId1"/>
        <a:stretch>
          <a:fillRect/>
        </a:stretch>
      </xdr:blipFill>
      <xdr:spPr>
        <a:xfrm>
          <a:off x="285750" y="0"/>
          <a:ext cx="36195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6:H62"/>
  <sheetViews>
    <sheetView showGridLines="0" tabSelected="1" workbookViewId="0" topLeftCell="A1">
      <selection activeCell="I14" sqref="I14"/>
    </sheetView>
  </sheetViews>
  <sheetFormatPr defaultColWidth="0" defaultRowHeight="12.75" zeroHeight="1"/>
  <cols>
    <col min="1" max="1" width="4.28125" style="1" customWidth="1"/>
    <col min="2" max="2" width="53.28125" style="1" customWidth="1"/>
    <col min="3" max="8" width="16.140625" style="1" bestFit="1" customWidth="1"/>
    <col min="9" max="9" width="12.8515625" style="1" bestFit="1" customWidth="1"/>
    <col min="10" max="17" width="11.8515625" style="1" hidden="1" customWidth="1"/>
    <col min="18" max="16384" width="0" style="1" hidden="1" customWidth="1"/>
  </cols>
  <sheetData>
    <row r="1" ht="12.75"/>
    <row r="2" ht="12.75"/>
    <row r="3" ht="12.75"/>
    <row r="4" ht="12.75"/>
    <row r="5" ht="27.75" customHeight="1"/>
    <row r="6" spans="2:8" ht="27.75">
      <c r="B6" s="31" t="s">
        <v>11</v>
      </c>
      <c r="C6" s="31"/>
      <c r="D6" s="31"/>
      <c r="E6" s="31"/>
      <c r="F6" s="31"/>
      <c r="G6" s="31"/>
      <c r="H6" s="31"/>
    </row>
    <row r="7" spans="2:8" ht="26.25" customHeight="1">
      <c r="B7" s="32" t="s">
        <v>12</v>
      </c>
      <c r="C7" s="32"/>
      <c r="D7" s="32"/>
      <c r="E7" s="32"/>
      <c r="F7" s="32"/>
      <c r="G7" s="32"/>
      <c r="H7" s="32"/>
    </row>
    <row r="8" ht="12.75"/>
    <row r="9" spans="2:8" ht="12.75">
      <c r="B9" s="35" t="s">
        <v>29</v>
      </c>
      <c r="C9" s="35"/>
      <c r="D9" s="35"/>
      <c r="E9" s="35"/>
      <c r="F9" s="35"/>
      <c r="G9" s="35"/>
      <c r="H9" s="35"/>
    </row>
    <row r="10" spans="2:8" ht="12.75">
      <c r="B10" s="35"/>
      <c r="C10" s="35"/>
      <c r="D10" s="35"/>
      <c r="E10" s="35"/>
      <c r="F10" s="35"/>
      <c r="G10" s="35"/>
      <c r="H10" s="35"/>
    </row>
    <row r="11" spans="2:8" ht="21.75" customHeight="1">
      <c r="B11" s="35"/>
      <c r="C11" s="35"/>
      <c r="D11" s="35"/>
      <c r="E11" s="35"/>
      <c r="F11" s="35"/>
      <c r="G11" s="35"/>
      <c r="H11" s="35"/>
    </row>
    <row r="12" spans="2:8" ht="15">
      <c r="B12" s="36"/>
      <c r="C12" s="36"/>
      <c r="D12" s="36"/>
      <c r="E12" s="36"/>
      <c r="F12" s="36"/>
      <c r="G12" s="36"/>
      <c r="H12" s="36"/>
    </row>
    <row r="13" spans="2:8" ht="15">
      <c r="B13" s="37" t="s">
        <v>13</v>
      </c>
      <c r="C13" s="37"/>
      <c r="D13" s="37"/>
      <c r="E13" s="37"/>
      <c r="F13" s="37"/>
      <c r="G13" s="37"/>
      <c r="H13" s="37"/>
    </row>
    <row r="14" spans="2:8" ht="30.75" customHeight="1">
      <c r="B14" s="36"/>
      <c r="C14" s="36"/>
      <c r="D14" s="36"/>
      <c r="E14" s="36"/>
      <c r="F14" s="36"/>
      <c r="G14" s="36"/>
      <c r="H14" s="36"/>
    </row>
    <row r="15" spans="2:8" ht="12.75">
      <c r="B15" s="33" t="s">
        <v>30</v>
      </c>
      <c r="C15" s="33"/>
      <c r="D15" s="33"/>
      <c r="E15" s="33"/>
      <c r="F15" s="33"/>
      <c r="G15" s="33"/>
      <c r="H15" s="33"/>
    </row>
    <row r="16" spans="2:8" ht="12.75">
      <c r="B16" s="33" t="s">
        <v>14</v>
      </c>
      <c r="C16" s="33"/>
      <c r="D16" s="33"/>
      <c r="E16" s="33"/>
      <c r="F16" s="33"/>
      <c r="G16" s="33"/>
      <c r="H16" s="33"/>
    </row>
    <row r="17" ht="12.75"/>
    <row r="18" spans="2:8" ht="12.75">
      <c r="B18" s="14" t="s">
        <v>0</v>
      </c>
      <c r="C18" s="34" t="s">
        <v>4</v>
      </c>
      <c r="D18" s="34"/>
      <c r="E18" s="34"/>
      <c r="F18" s="34"/>
      <c r="G18" s="34"/>
      <c r="H18" s="34"/>
    </row>
    <row r="19" spans="3:8" ht="12.75">
      <c r="C19" s="13" t="s">
        <v>15</v>
      </c>
      <c r="D19" s="13" t="s">
        <v>16</v>
      </c>
      <c r="E19" s="13" t="s">
        <v>17</v>
      </c>
      <c r="F19" s="13" t="s">
        <v>18</v>
      </c>
      <c r="G19" s="13" t="s">
        <v>19</v>
      </c>
      <c r="H19" s="13" t="s">
        <v>20</v>
      </c>
    </row>
    <row r="20" spans="2:8" ht="12.75">
      <c r="B20" s="3" t="s">
        <v>3</v>
      </c>
      <c r="C20" s="2"/>
      <c r="D20" s="2"/>
      <c r="E20" s="2"/>
      <c r="F20" s="2"/>
      <c r="G20" s="2"/>
      <c r="H20" s="2"/>
    </row>
    <row r="21" spans="2:8" ht="25.5" customHeight="1">
      <c r="B21" s="30" t="s">
        <v>31</v>
      </c>
      <c r="C21" s="26">
        <v>14000000</v>
      </c>
      <c r="D21" s="26">
        <f>+C54</f>
        <v>10671000</v>
      </c>
      <c r="E21" s="26">
        <f>+D54</f>
        <v>14796000</v>
      </c>
      <c r="F21" s="26">
        <f>+E54</f>
        <v>9195000</v>
      </c>
      <c r="G21" s="26">
        <f>+F54</f>
        <v>11466000</v>
      </c>
      <c r="H21" s="26">
        <f>+G54</f>
        <v>4923000</v>
      </c>
    </row>
    <row r="22" spans="2:8" ht="12.75">
      <c r="B22" s="1" t="s">
        <v>5</v>
      </c>
      <c r="C22" s="17">
        <v>1500000</v>
      </c>
      <c r="D22" s="17">
        <v>3000000</v>
      </c>
      <c r="E22" s="17">
        <v>2000000</v>
      </c>
      <c r="F22" s="17">
        <v>4500000</v>
      </c>
      <c r="G22" s="17">
        <v>7000000</v>
      </c>
      <c r="H22" s="17">
        <v>9000000</v>
      </c>
    </row>
    <row r="23" spans="2:8" ht="12.75">
      <c r="B23" s="1" t="s">
        <v>6</v>
      </c>
      <c r="C23" s="17">
        <v>14000000</v>
      </c>
      <c r="D23" s="17">
        <v>2000000</v>
      </c>
      <c r="E23" s="17">
        <v>2500000</v>
      </c>
      <c r="F23" s="17">
        <v>11000000</v>
      </c>
      <c r="G23" s="17">
        <v>14000000</v>
      </c>
      <c r="H23" s="17">
        <v>17000000</v>
      </c>
    </row>
    <row r="24" spans="2:8" ht="25.5">
      <c r="B24" s="15" t="s">
        <v>21</v>
      </c>
      <c r="C24" s="17"/>
      <c r="D24" s="17">
        <v>5000000</v>
      </c>
      <c r="E24" s="17"/>
      <c r="F24" s="17"/>
      <c r="G24" s="17"/>
      <c r="H24" s="17">
        <v>12000000</v>
      </c>
    </row>
    <row r="25" spans="2:8" ht="12.75">
      <c r="B25" s="1" t="s">
        <v>22</v>
      </c>
      <c r="C25" s="17">
        <v>0</v>
      </c>
      <c r="D25" s="17">
        <v>5000000</v>
      </c>
      <c r="E25" s="17">
        <v>0</v>
      </c>
      <c r="F25" s="17">
        <v>0</v>
      </c>
      <c r="G25" s="17">
        <v>0</v>
      </c>
      <c r="H25" s="17">
        <v>0</v>
      </c>
    </row>
    <row r="26" spans="2:8" ht="12.75">
      <c r="B26" s="1" t="s">
        <v>23</v>
      </c>
      <c r="C26" s="17">
        <v>0</v>
      </c>
      <c r="D26" s="17">
        <v>0</v>
      </c>
      <c r="E26" s="17">
        <v>0</v>
      </c>
      <c r="F26" s="17">
        <v>0</v>
      </c>
      <c r="G26" s="17">
        <v>2000000</v>
      </c>
      <c r="H26" s="17">
        <v>0</v>
      </c>
    </row>
    <row r="27" spans="2:8" ht="12.75">
      <c r="B27" s="1" t="s">
        <v>7</v>
      </c>
      <c r="C27" s="17">
        <v>0</v>
      </c>
      <c r="D27" s="17">
        <v>0</v>
      </c>
      <c r="E27" s="17">
        <v>0</v>
      </c>
      <c r="F27" s="17">
        <v>5000000</v>
      </c>
      <c r="G27" s="17">
        <v>0</v>
      </c>
      <c r="H27" s="17">
        <v>0</v>
      </c>
    </row>
    <row r="28" spans="2:8" ht="25.5">
      <c r="B28" s="15" t="s">
        <v>24</v>
      </c>
      <c r="C28" s="17">
        <v>200000</v>
      </c>
      <c r="D28" s="17">
        <v>300000</v>
      </c>
      <c r="E28" s="17">
        <v>700000</v>
      </c>
      <c r="F28" s="17">
        <v>800000</v>
      </c>
      <c r="G28" s="17">
        <v>600000</v>
      </c>
      <c r="H28" s="17">
        <v>2000000</v>
      </c>
    </row>
    <row r="29" spans="2:8" ht="27" customHeight="1">
      <c r="B29" s="15" t="s">
        <v>8</v>
      </c>
      <c r="C29" s="17">
        <v>0</v>
      </c>
      <c r="D29" s="17">
        <v>0</v>
      </c>
      <c r="E29" s="17">
        <v>0</v>
      </c>
      <c r="F29" s="17">
        <v>0</v>
      </c>
      <c r="G29" s="17">
        <v>0</v>
      </c>
      <c r="H29" s="17">
        <v>0</v>
      </c>
    </row>
    <row r="30" spans="2:8" ht="27" customHeight="1">
      <c r="B30" s="15"/>
      <c r="C30" s="2"/>
      <c r="D30" s="2"/>
      <c r="E30" s="2"/>
      <c r="F30" s="2"/>
      <c r="G30" s="2"/>
      <c r="H30" s="2"/>
    </row>
    <row r="31" spans="3:8" ht="13.5" thickBot="1">
      <c r="C31" s="5"/>
      <c r="D31" s="5"/>
      <c r="E31" s="5"/>
      <c r="F31" s="5"/>
      <c r="G31" s="5"/>
      <c r="H31" s="5"/>
    </row>
    <row r="32" spans="2:8" ht="12.75">
      <c r="B32" s="22" t="s">
        <v>25</v>
      </c>
      <c r="C32" s="23">
        <f aca="true" t="shared" si="0" ref="C32:H32">SUM(C22:C31)</f>
        <v>15700000</v>
      </c>
      <c r="D32" s="23">
        <f t="shared" si="0"/>
        <v>15300000</v>
      </c>
      <c r="E32" s="23">
        <f t="shared" si="0"/>
        <v>5200000</v>
      </c>
      <c r="F32" s="23">
        <f t="shared" si="0"/>
        <v>21300000</v>
      </c>
      <c r="G32" s="23">
        <f t="shared" si="0"/>
        <v>23600000</v>
      </c>
      <c r="H32" s="23">
        <f t="shared" si="0"/>
        <v>40000000</v>
      </c>
    </row>
    <row r="33" spans="2:8" s="29" customFormat="1" ht="12.75">
      <c r="B33" s="27" t="s">
        <v>1</v>
      </c>
      <c r="C33" s="28"/>
      <c r="D33" s="28">
        <f>+C32+D32</f>
        <v>31000000</v>
      </c>
      <c r="E33" s="28"/>
      <c r="F33" s="28">
        <f>+E32+F32</f>
        <v>26500000</v>
      </c>
      <c r="G33" s="28"/>
      <c r="H33" s="28">
        <f>+G32+H32</f>
        <v>63600000</v>
      </c>
    </row>
    <row r="34" spans="2:8" s="4" customFormat="1" ht="12.75">
      <c r="B34" s="24" t="s">
        <v>2</v>
      </c>
      <c r="C34" s="25">
        <f aca="true" t="shared" si="1" ref="C34:H34">SUM(C21:C31)</f>
        <v>29700000</v>
      </c>
      <c r="D34" s="25">
        <f t="shared" si="1"/>
        <v>25971000</v>
      </c>
      <c r="E34" s="25">
        <f t="shared" si="1"/>
        <v>19996000</v>
      </c>
      <c r="F34" s="25">
        <f t="shared" si="1"/>
        <v>30495000</v>
      </c>
      <c r="G34" s="25">
        <f t="shared" si="1"/>
        <v>35066000</v>
      </c>
      <c r="H34" s="25">
        <f t="shared" si="1"/>
        <v>44923000</v>
      </c>
    </row>
    <row r="35" spans="2:8" s="4" customFormat="1" ht="12.75">
      <c r="B35" s="7"/>
      <c r="C35" s="16"/>
      <c r="D35" s="16"/>
      <c r="E35" s="16"/>
      <c r="F35" s="16"/>
      <c r="G35" s="16"/>
      <c r="H35" s="16"/>
    </row>
    <row r="36" spans="2:8" ht="12.75">
      <c r="B36" s="3" t="s">
        <v>32</v>
      </c>
      <c r="C36" s="17"/>
      <c r="D36" s="17"/>
      <c r="E36" s="17"/>
      <c r="F36" s="17"/>
      <c r="G36" s="17"/>
      <c r="H36" s="17"/>
    </row>
    <row r="37" spans="2:8" ht="12.75">
      <c r="B37" s="1" t="s">
        <v>9</v>
      </c>
      <c r="C37" s="17">
        <v>-3500000</v>
      </c>
      <c r="D37" s="17">
        <v>-3500000</v>
      </c>
      <c r="E37" s="17">
        <v>-3500000</v>
      </c>
      <c r="F37" s="17">
        <v>-3500000</v>
      </c>
      <c r="G37" s="17">
        <v>-3500000</v>
      </c>
      <c r="H37" s="17">
        <v>-3500000</v>
      </c>
    </row>
    <row r="38" spans="2:8" ht="12.75">
      <c r="B38" s="1" t="s">
        <v>10</v>
      </c>
      <c r="C38" s="17">
        <v>-735000</v>
      </c>
      <c r="D38" s="17">
        <v>-735000</v>
      </c>
      <c r="E38" s="17">
        <v>-735000</v>
      </c>
      <c r="F38" s="17">
        <v>-735000</v>
      </c>
      <c r="G38" s="17">
        <v>-735000</v>
      </c>
      <c r="H38" s="17">
        <v>-735000</v>
      </c>
    </row>
    <row r="39" spans="2:8" ht="12.75">
      <c r="B39" s="1" t="s">
        <v>33</v>
      </c>
      <c r="C39" s="17">
        <v>0</v>
      </c>
      <c r="D39" s="17">
        <v>0</v>
      </c>
      <c r="E39" s="17">
        <v>0</v>
      </c>
      <c r="F39" s="17">
        <v>0</v>
      </c>
      <c r="G39" s="17">
        <v>-7000000</v>
      </c>
      <c r="H39" s="17">
        <v>0</v>
      </c>
    </row>
    <row r="40" spans="2:8" ht="12.75">
      <c r="B40" s="1" t="s">
        <v>34</v>
      </c>
      <c r="C40" s="17">
        <v>-10850000</v>
      </c>
      <c r="D40" s="17">
        <v>-3500000</v>
      </c>
      <c r="E40" s="17">
        <v>-3150000</v>
      </c>
      <c r="F40" s="17">
        <v>-10850000</v>
      </c>
      <c r="G40" s="17">
        <v>-14699999.999999998</v>
      </c>
      <c r="H40" s="17">
        <v>-18200000</v>
      </c>
    </row>
    <row r="41" spans="2:8" ht="12.75">
      <c r="B41" s="1" t="s">
        <v>35</v>
      </c>
      <c r="C41" s="17">
        <v>-1000000</v>
      </c>
      <c r="D41" s="17">
        <v>-1000000</v>
      </c>
      <c r="E41" s="17">
        <v>-1000000</v>
      </c>
      <c r="F41" s="17">
        <v>-1000000</v>
      </c>
      <c r="G41" s="17">
        <v>-1000000</v>
      </c>
      <c r="H41" s="17">
        <v>-1000000</v>
      </c>
    </row>
    <row r="42" spans="2:8" ht="12.75">
      <c r="B42" s="1" t="s">
        <v>39</v>
      </c>
      <c r="C42" s="17">
        <v>-2000000</v>
      </c>
      <c r="D42" s="17">
        <v>-2000000</v>
      </c>
      <c r="E42" s="17">
        <v>-2000000</v>
      </c>
      <c r="F42" s="17">
        <v>-2000000</v>
      </c>
      <c r="G42" s="17">
        <v>-2000000</v>
      </c>
      <c r="H42" s="17">
        <v>-2000000</v>
      </c>
    </row>
    <row r="43" spans="2:8" ht="25.5">
      <c r="B43" s="15" t="s">
        <v>36</v>
      </c>
      <c r="C43" s="17">
        <v>-200000</v>
      </c>
      <c r="D43" s="17">
        <v>-200000</v>
      </c>
      <c r="E43" s="17">
        <v>-200000</v>
      </c>
      <c r="F43" s="17">
        <v>-200000</v>
      </c>
      <c r="G43" s="17">
        <v>-200000</v>
      </c>
      <c r="H43" s="17">
        <v>-200000</v>
      </c>
    </row>
    <row r="44" spans="2:8" s="8" customFormat="1" ht="12.75">
      <c r="B44" s="8" t="s">
        <v>37</v>
      </c>
      <c r="C44" s="19">
        <v>-744000</v>
      </c>
      <c r="D44" s="19">
        <v>-240000</v>
      </c>
      <c r="E44" s="19">
        <v>-216000</v>
      </c>
      <c r="F44" s="19">
        <v>-744000</v>
      </c>
      <c r="G44" s="19">
        <v>-1008000</v>
      </c>
      <c r="H44" s="19">
        <v>-1248000</v>
      </c>
    </row>
    <row r="45" spans="2:8" s="8" customFormat="1" ht="25.5">
      <c r="B45" s="15" t="s">
        <v>38</v>
      </c>
      <c r="C45" s="19">
        <v>0</v>
      </c>
      <c r="D45" s="19">
        <v>0</v>
      </c>
      <c r="E45" s="19">
        <v>0</v>
      </c>
      <c r="F45" s="19">
        <v>0</v>
      </c>
      <c r="G45" s="19">
        <v>0</v>
      </c>
      <c r="H45" s="19">
        <v>0</v>
      </c>
    </row>
    <row r="46" spans="2:8" s="8" customFormat="1" ht="12.75">
      <c r="B46" s="15"/>
      <c r="C46" s="19"/>
      <c r="D46" s="19"/>
      <c r="E46" s="19"/>
      <c r="F46" s="19"/>
      <c r="G46" s="19"/>
      <c r="H46" s="19"/>
    </row>
    <row r="47" spans="3:8" s="8" customFormat="1" ht="13.5" thickBot="1">
      <c r="C47" s="20"/>
      <c r="D47" s="20"/>
      <c r="E47" s="20"/>
      <c r="F47" s="20"/>
      <c r="G47" s="20"/>
      <c r="H47" s="20"/>
    </row>
    <row r="48" spans="2:8" s="4" customFormat="1" ht="12.75">
      <c r="B48" s="6" t="s">
        <v>26</v>
      </c>
      <c r="C48" s="18">
        <f aca="true" t="shared" si="2" ref="C48:H48">SUM(C37:C45)</f>
        <v>-19029000</v>
      </c>
      <c r="D48" s="18">
        <f t="shared" si="2"/>
        <v>-11175000</v>
      </c>
      <c r="E48" s="18">
        <f t="shared" si="2"/>
        <v>-10801000</v>
      </c>
      <c r="F48" s="18">
        <f t="shared" si="2"/>
        <v>-19029000</v>
      </c>
      <c r="G48" s="18">
        <f t="shared" si="2"/>
        <v>-30143000</v>
      </c>
      <c r="H48" s="18">
        <f t="shared" si="2"/>
        <v>-26883000</v>
      </c>
    </row>
    <row r="49" spans="2:8" s="4" customFormat="1" ht="12.75">
      <c r="B49" s="6" t="s">
        <v>40</v>
      </c>
      <c r="C49" s="18"/>
      <c r="D49" s="18">
        <f>+D48+C48</f>
        <v>-30204000</v>
      </c>
      <c r="E49" s="18"/>
      <c r="F49" s="18">
        <f>+F48+E48</f>
        <v>-29830000</v>
      </c>
      <c r="G49" s="18"/>
      <c r="H49" s="18">
        <f>+H48+G48</f>
        <v>-57026000</v>
      </c>
    </row>
    <row r="50" spans="3:8" s="4" customFormat="1" ht="12.75">
      <c r="C50" s="18"/>
      <c r="D50" s="18"/>
      <c r="E50" s="18"/>
      <c r="F50" s="18"/>
      <c r="G50" s="18"/>
      <c r="H50" s="18"/>
    </row>
    <row r="51" spans="2:8" s="4" customFormat="1" ht="12.75">
      <c r="B51" s="6" t="s">
        <v>41</v>
      </c>
      <c r="C51" s="18"/>
      <c r="D51" s="18">
        <f>+D33+D49</f>
        <v>796000</v>
      </c>
      <c r="E51" s="18"/>
      <c r="F51" s="18">
        <f>+F33+F49</f>
        <v>-3330000</v>
      </c>
      <c r="G51" s="18"/>
      <c r="H51" s="18">
        <f>+H33+H49</f>
        <v>6574000</v>
      </c>
    </row>
    <row r="52" spans="2:8" s="4" customFormat="1" ht="12.75">
      <c r="B52" s="6"/>
      <c r="C52" s="18"/>
      <c r="D52" s="18"/>
      <c r="E52" s="18"/>
      <c r="F52" s="18"/>
      <c r="G52" s="18"/>
      <c r="H52" s="18"/>
    </row>
    <row r="53" spans="2:8" ht="30.75" customHeight="1">
      <c r="B53" s="10" t="s">
        <v>27</v>
      </c>
      <c r="C53" s="11"/>
      <c r="D53" s="12">
        <f>+D51/D33</f>
        <v>0.02567741935483871</v>
      </c>
      <c r="E53" s="11"/>
      <c r="F53" s="12">
        <f>+F51/F33</f>
        <v>-0.12566037735849056</v>
      </c>
      <c r="G53" s="11"/>
      <c r="H53" s="12">
        <f>+H51/H33</f>
        <v>0.10336477987421383</v>
      </c>
    </row>
    <row r="54" spans="2:8" ht="25.5">
      <c r="B54" s="10" t="s">
        <v>28</v>
      </c>
      <c r="C54" s="21">
        <f aca="true" t="shared" si="3" ref="C54:H54">+C34+C48</f>
        <v>10671000</v>
      </c>
      <c r="D54" s="21">
        <f t="shared" si="3"/>
        <v>14796000</v>
      </c>
      <c r="E54" s="21">
        <f t="shared" si="3"/>
        <v>9195000</v>
      </c>
      <c r="F54" s="21">
        <f t="shared" si="3"/>
        <v>11466000</v>
      </c>
      <c r="G54" s="21">
        <f t="shared" si="3"/>
        <v>4923000</v>
      </c>
      <c r="H54" s="21">
        <f t="shared" si="3"/>
        <v>18040000</v>
      </c>
    </row>
    <row r="55" ht="12.75"/>
    <row r="56" ht="12.75"/>
    <row r="57" ht="12.75"/>
    <row r="58" ht="12.75"/>
    <row r="59" ht="12.75"/>
    <row r="60" ht="12.75"/>
    <row r="61" ht="12.75"/>
    <row r="62" ht="12.75">
      <c r="B62" s="9"/>
    </row>
    <row r="63" ht="12.75"/>
    <row r="64" ht="12.75"/>
    <row r="65" ht="12.75"/>
    <row r="66" ht="12"/>
    <row r="67" ht="12"/>
    <row r="68" ht="12"/>
    <row r="69" ht="12.75" customHeight="1" hidden="1"/>
    <row r="70" ht="12.75" customHeight="1" hidden="1"/>
    <row r="71" ht="12.75" customHeight="1" hidden="1"/>
    <row r="72" ht="12.75" customHeight="1" hidden="1"/>
    <row r="73" ht="12.75" customHeight="1" hidden="1"/>
    <row r="74" ht="12.75" customHeight="1" hidden="1"/>
    <row r="75" ht="12.75" customHeight="1" hidden="1"/>
  </sheetData>
  <sheetProtection/>
  <mergeCells count="7">
    <mergeCell ref="B6:H6"/>
    <mergeCell ref="B7:H7"/>
    <mergeCell ref="B15:H15"/>
    <mergeCell ref="B16:H16"/>
    <mergeCell ref="C18:H18"/>
    <mergeCell ref="B9:H11"/>
    <mergeCell ref="B13:H13"/>
  </mergeCells>
  <printOptions/>
  <pageMargins left="0.75" right="0.75" top="1" bottom="1" header="0" footer="0"/>
  <pageSetup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Gustavo Vallejo</cp:lastModifiedBy>
  <dcterms:created xsi:type="dcterms:W3CDTF">2006-09-14T22:01:48Z</dcterms:created>
  <dcterms:modified xsi:type="dcterms:W3CDTF">2016-08-16T21:35:19Z</dcterms:modified>
  <cp:category/>
  <cp:version/>
  <cp:contentType/>
  <cp:contentStatus/>
</cp:coreProperties>
</file>