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paricio\Dropbox\_Tutoriales youtube\TUTORIALES 2021\01-2021 -LIQUIDACIÓN DE SEGURIDAD SOCIAL BAJO EL PISO DE PROTECCIÓN SOCIAL\"/>
    </mc:Choice>
  </mc:AlternateContent>
  <xr:revisionPtr revIDLastSave="0" documentId="8_{3DD621EE-2C98-4CBB-9213-6F12D86FC108}" xr6:coauthVersionLast="46" xr6:coauthVersionMax="46" xr10:uidLastSave="{00000000-0000-0000-0000-000000000000}"/>
  <bookViews>
    <workbookView xWindow="-120" yWindow="-120" windowWidth="20730" windowHeight="11160" xr2:uid="{6F80CA58-7933-452F-A0F0-887A48AD7939}"/>
  </bookViews>
  <sheets>
    <sheet name="CASO 1" sheetId="1" r:id="rId1"/>
    <sheet name="CASO 2" sheetId="3" r:id="rId2"/>
    <sheet name="CASO 3" sheetId="2" r:id="rId3"/>
    <sheet name="CASO 4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" i="4" l="1"/>
  <c r="M7" i="4"/>
  <c r="D7" i="4"/>
  <c r="D9" i="4" s="1"/>
  <c r="M6" i="4"/>
  <c r="D17" i="2"/>
  <c r="M9" i="2"/>
  <c r="M8" i="2"/>
  <c r="D8" i="2"/>
  <c r="M18" i="2"/>
  <c r="M17" i="2"/>
  <c r="M16" i="2"/>
  <c r="D15" i="2"/>
  <c r="D10" i="2"/>
  <c r="M7" i="2"/>
  <c r="M17" i="3"/>
  <c r="M16" i="3"/>
  <c r="D16" i="1"/>
  <c r="M8" i="3"/>
  <c r="M7" i="3"/>
  <c r="D14" i="3"/>
  <c r="M15" i="3" s="1"/>
  <c r="D7" i="3"/>
  <c r="D9" i="3" s="1"/>
  <c r="M17" i="1"/>
  <c r="M16" i="1"/>
  <c r="D14" i="1"/>
  <c r="D7" i="1"/>
  <c r="M6" i="3" l="1"/>
</calcChain>
</file>

<file path=xl/sharedStrings.xml><?xml version="1.0" encoding="utf-8"?>
<sst xmlns="http://schemas.openxmlformats.org/spreadsheetml/2006/main" count="86" uniqueCount="31">
  <si>
    <t xml:space="preserve">Trabajadora  con  ingresos laborales </t>
  </si>
  <si>
    <t xml:space="preserve">ingreso </t>
  </si>
  <si>
    <t>aporte PPS</t>
  </si>
  <si>
    <t>→</t>
  </si>
  <si>
    <t xml:space="preserve">Planilla B. </t>
  </si>
  <si>
    <t xml:space="preserve">Total de egreso </t>
  </si>
  <si>
    <t>BEP</t>
  </si>
  <si>
    <t xml:space="preserve">seguro </t>
  </si>
  <si>
    <t xml:space="preserve">Empresa </t>
  </si>
  <si>
    <t>Caso 1</t>
  </si>
  <si>
    <t>Aportes de Trabajadora</t>
  </si>
  <si>
    <t>W</t>
  </si>
  <si>
    <t>X</t>
  </si>
  <si>
    <t>Empresa  X</t>
  </si>
  <si>
    <t>Empresa W</t>
  </si>
  <si>
    <t>Caso 2</t>
  </si>
  <si>
    <t xml:space="preserve">PRESTACIONES SOCIALES RESPECTIVAS </t>
  </si>
  <si>
    <t>Empresa QYD</t>
  </si>
  <si>
    <t>Empresa  FD</t>
  </si>
  <si>
    <t>Caso 3</t>
  </si>
  <si>
    <t>TRABAJADOR   Y CONTRATO DE PRESTACION DE SERVICIOS</t>
  </si>
  <si>
    <t xml:space="preserve">  CONTRATO DE PRESTACION DE SERVICIOS</t>
  </si>
  <si>
    <t>Empresa Z</t>
  </si>
  <si>
    <t>CONTRATANTE</t>
  </si>
  <si>
    <t>Aportes de persona</t>
  </si>
  <si>
    <t>VOLUNTARIO (NO PRESTACION DE SERVICIOS)</t>
  </si>
  <si>
    <t>salario</t>
  </si>
  <si>
    <t>honorarios</t>
  </si>
  <si>
    <t xml:space="preserve">despues de descuentos de expensas y costos </t>
  </si>
  <si>
    <t xml:space="preserve">prestaciones sociales como trabajador </t>
  </si>
  <si>
    <t>Caso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</si>
</sst>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rgb="FF202122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2" borderId="1" xfId="0" applyFill="1" applyBorder="1"/>
    <xf numFmtId="3" fontId="0" fillId="2" borderId="1" xfId="0" applyNumberFormat="1" applyFill="1" applyBorder="1"/>
    <xf numFmtId="9" fontId="0" fillId="2" borderId="1" xfId="0" applyNumberFormat="1" applyFill="1" applyBorder="1"/>
    <xf numFmtId="164" fontId="2" fillId="2" borderId="1" xfId="1" applyNumberFormat="1" applyFont="1" applyFill="1" applyBorder="1"/>
    <xf numFmtId="0" fontId="3" fillId="2" borderId="1" xfId="0" applyFont="1" applyFill="1" applyBorder="1" applyAlignment="1">
      <alignment vertical="center" wrapText="1"/>
    </xf>
    <xf numFmtId="164" fontId="4" fillId="2" borderId="1" xfId="1" applyNumberFormat="1" applyFont="1" applyFill="1" applyBorder="1"/>
    <xf numFmtId="0" fontId="0" fillId="4" borderId="0" xfId="0" applyFill="1"/>
    <xf numFmtId="9" fontId="5" fillId="4" borderId="0" xfId="0" applyNumberFormat="1" applyFont="1" applyFill="1"/>
    <xf numFmtId="3" fontId="5" fillId="4" borderId="0" xfId="0" applyNumberFormat="1" applyFont="1" applyFill="1"/>
    <xf numFmtId="9" fontId="0" fillId="4" borderId="0" xfId="0" applyNumberFormat="1" applyFill="1" applyAlignment="1">
      <alignment horizontal="center" vertical="center"/>
    </xf>
    <xf numFmtId="9" fontId="2" fillId="4" borderId="0" xfId="0" applyNumberFormat="1" applyFont="1" applyFill="1"/>
    <xf numFmtId="0" fontId="0" fillId="4" borderId="0" xfId="0" applyFill="1" applyAlignment="1">
      <alignment horizontal="center" vertical="center"/>
    </xf>
    <xf numFmtId="164" fontId="0" fillId="4" borderId="0" xfId="0" applyNumberFormat="1" applyFill="1"/>
    <xf numFmtId="0" fontId="0" fillId="3" borderId="3" xfId="0" applyFill="1" applyBorder="1"/>
    <xf numFmtId="0" fontId="0" fillId="0" borderId="0" xfId="0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01D78-EB19-4F2D-8021-F7150F41B1B6}">
  <dimension ref="B2:M19"/>
  <sheetViews>
    <sheetView tabSelected="1" topLeftCell="A4" workbookViewId="0">
      <selection activeCell="G21" sqref="G21"/>
    </sheetView>
  </sheetViews>
  <sheetFormatPr baseColWidth="10" defaultRowHeight="15" x14ac:dyDescent="0.25"/>
  <cols>
    <col min="4" max="4" width="15.42578125" bestFit="1" customWidth="1"/>
  </cols>
  <sheetData>
    <row r="2" spans="2:13" x14ac:dyDescent="0.25">
      <c r="B2" s="18" t="s">
        <v>9</v>
      </c>
      <c r="C2" s="19"/>
      <c r="D2" s="19"/>
      <c r="E2" s="19"/>
      <c r="F2" s="19"/>
      <c r="G2" s="20"/>
    </row>
    <row r="3" spans="2:13" x14ac:dyDescent="0.25">
      <c r="B3" s="18" t="s">
        <v>0</v>
      </c>
      <c r="C3" s="19"/>
      <c r="D3" s="19"/>
      <c r="E3" s="19"/>
      <c r="F3" s="19"/>
      <c r="G3" s="20"/>
      <c r="K3" s="2" t="s">
        <v>10</v>
      </c>
      <c r="L3" s="2"/>
    </row>
    <row r="4" spans="2:13" x14ac:dyDescent="0.25">
      <c r="B4" s="16"/>
      <c r="C4" s="16"/>
      <c r="D4" s="16"/>
      <c r="E4" s="16"/>
      <c r="F4" s="16"/>
      <c r="G4" s="16"/>
    </row>
    <row r="5" spans="2:13" x14ac:dyDescent="0.25">
      <c r="B5" s="18" t="s">
        <v>14</v>
      </c>
      <c r="C5" s="19"/>
      <c r="D5" s="20"/>
      <c r="E5" s="3"/>
      <c r="F5" s="3"/>
      <c r="G5" s="3"/>
      <c r="M5" s="2"/>
    </row>
    <row r="6" spans="2:13" ht="18.75" x14ac:dyDescent="0.3">
      <c r="B6" s="3" t="s">
        <v>1</v>
      </c>
      <c r="C6" s="3"/>
      <c r="D6" s="4">
        <v>200000</v>
      </c>
      <c r="E6" s="3"/>
      <c r="F6" s="3"/>
      <c r="G6" s="3"/>
      <c r="I6" s="9"/>
      <c r="J6" s="9"/>
      <c r="K6" s="9"/>
      <c r="L6" s="10">
        <v>0.15</v>
      </c>
      <c r="M6" s="11">
        <v>30000</v>
      </c>
    </row>
    <row r="7" spans="2:13" ht="23.25" x14ac:dyDescent="0.25">
      <c r="B7" s="3" t="s">
        <v>2</v>
      </c>
      <c r="C7" s="5">
        <v>0.15</v>
      </c>
      <c r="D7" s="6">
        <f>D6*C7</f>
        <v>30000</v>
      </c>
      <c r="E7" s="7" t="s">
        <v>3</v>
      </c>
      <c r="F7" s="3" t="s">
        <v>4</v>
      </c>
      <c r="G7" s="3">
        <v>65</v>
      </c>
      <c r="I7" s="9" t="s">
        <v>8</v>
      </c>
      <c r="J7" s="9" t="s">
        <v>11</v>
      </c>
      <c r="K7" s="12" t="s">
        <v>6</v>
      </c>
      <c r="L7" s="13">
        <v>0.14000000000000001</v>
      </c>
      <c r="M7" s="9">
        <v>28000</v>
      </c>
    </row>
    <row r="8" spans="2:13" x14ac:dyDescent="0.25">
      <c r="B8" s="3"/>
      <c r="C8" s="3"/>
      <c r="D8" s="3"/>
      <c r="E8" s="3"/>
      <c r="F8" s="3"/>
      <c r="G8" s="3"/>
      <c r="I8" s="9"/>
      <c r="J8" s="9"/>
      <c r="K8" s="14" t="s">
        <v>7</v>
      </c>
      <c r="L8" s="13">
        <v>0.01</v>
      </c>
      <c r="M8" s="9">
        <v>2000</v>
      </c>
    </row>
    <row r="9" spans="2:13" ht="21" x14ac:dyDescent="0.35">
      <c r="B9" s="3" t="s">
        <v>5</v>
      </c>
      <c r="C9" s="3"/>
      <c r="D9" s="8">
        <v>230000</v>
      </c>
      <c r="E9" s="3"/>
      <c r="F9" s="3"/>
      <c r="G9" s="3"/>
    </row>
    <row r="12" spans="2:13" x14ac:dyDescent="0.25">
      <c r="B12" s="18" t="s">
        <v>13</v>
      </c>
      <c r="C12" s="19"/>
      <c r="D12" s="20"/>
      <c r="E12" s="3"/>
      <c r="F12" s="3"/>
      <c r="G12" s="3"/>
    </row>
    <row r="13" spans="2:13" x14ac:dyDescent="0.25">
      <c r="B13" s="3" t="s">
        <v>1</v>
      </c>
      <c r="C13" s="3"/>
      <c r="D13" s="4">
        <v>300000</v>
      </c>
      <c r="E13" s="3"/>
      <c r="F13" s="3"/>
      <c r="G13" s="3"/>
    </row>
    <row r="14" spans="2:13" ht="23.25" x14ac:dyDescent="0.25">
      <c r="B14" s="3" t="s">
        <v>2</v>
      </c>
      <c r="C14" s="5">
        <v>0.15</v>
      </c>
      <c r="D14" s="6">
        <f>D13*C14</f>
        <v>45000</v>
      </c>
      <c r="E14" s="7" t="s">
        <v>3</v>
      </c>
      <c r="F14" s="3" t="s">
        <v>4</v>
      </c>
      <c r="G14" s="3">
        <v>65</v>
      </c>
    </row>
    <row r="15" spans="2:13" ht="18.75" x14ac:dyDescent="0.3">
      <c r="B15" s="3"/>
      <c r="C15" s="3"/>
      <c r="D15" s="3"/>
      <c r="E15" s="3"/>
      <c r="F15" s="3"/>
      <c r="G15" s="3"/>
      <c r="I15" s="9"/>
      <c r="J15" s="9"/>
      <c r="K15" s="9"/>
      <c r="L15" s="10">
        <v>0.15</v>
      </c>
      <c r="M15" s="11">
        <v>45000</v>
      </c>
    </row>
    <row r="16" spans="2:13" ht="21" x14ac:dyDescent="0.35">
      <c r="B16" s="3" t="s">
        <v>5</v>
      </c>
      <c r="C16" s="3"/>
      <c r="D16" s="8">
        <f>D13+D14</f>
        <v>345000</v>
      </c>
      <c r="E16" s="3"/>
      <c r="F16" s="3"/>
      <c r="G16" s="3"/>
      <c r="I16" s="9" t="s">
        <v>8</v>
      </c>
      <c r="J16" s="9" t="s">
        <v>12</v>
      </c>
      <c r="K16" s="12" t="s">
        <v>6</v>
      </c>
      <c r="L16" s="13">
        <v>0.14000000000000001</v>
      </c>
      <c r="M16" s="9">
        <f>D13*14%</f>
        <v>42000.000000000007</v>
      </c>
    </row>
    <row r="17" spans="2:13" x14ac:dyDescent="0.25">
      <c r="I17" s="9"/>
      <c r="J17" s="9"/>
      <c r="K17" s="14" t="s">
        <v>7</v>
      </c>
      <c r="L17" s="13">
        <v>0.01</v>
      </c>
      <c r="M17" s="15">
        <f>D13*1%</f>
        <v>3000</v>
      </c>
    </row>
    <row r="19" spans="2:13" x14ac:dyDescent="0.25">
      <c r="B19" s="1" t="s">
        <v>16</v>
      </c>
    </row>
  </sheetData>
  <mergeCells count="4">
    <mergeCell ref="B2:G2"/>
    <mergeCell ref="B12:D12"/>
    <mergeCell ref="B5:D5"/>
    <mergeCell ref="B3:G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6C6BF-5594-4EB6-81F6-F9EC3DF9E1F8}">
  <dimension ref="B2:M17"/>
  <sheetViews>
    <sheetView workbookViewId="0">
      <selection activeCell="D14" sqref="D14"/>
    </sheetView>
  </sheetViews>
  <sheetFormatPr baseColWidth="10" defaultRowHeight="15" x14ac:dyDescent="0.25"/>
  <cols>
    <col min="4" max="4" width="15.42578125" bestFit="1" customWidth="1"/>
  </cols>
  <sheetData>
    <row r="2" spans="2:13" x14ac:dyDescent="0.25">
      <c r="B2" s="18" t="s">
        <v>15</v>
      </c>
      <c r="C2" s="19"/>
      <c r="D2" s="19"/>
      <c r="E2" s="19"/>
      <c r="F2" s="19"/>
      <c r="G2" s="20"/>
    </row>
    <row r="3" spans="2:13" x14ac:dyDescent="0.25">
      <c r="B3" s="18" t="s">
        <v>21</v>
      </c>
      <c r="C3" s="19"/>
      <c r="D3" s="19"/>
      <c r="E3" s="19"/>
      <c r="F3" s="19"/>
      <c r="G3" s="20"/>
      <c r="K3" s="2" t="s">
        <v>10</v>
      </c>
      <c r="L3" s="2"/>
    </row>
    <row r="4" spans="2:13" x14ac:dyDescent="0.25">
      <c r="B4" s="16"/>
      <c r="C4" s="16"/>
      <c r="D4" s="16"/>
      <c r="E4" s="16"/>
      <c r="F4" s="16"/>
      <c r="G4" s="16"/>
      <c r="H4" s="17"/>
    </row>
    <row r="5" spans="2:13" x14ac:dyDescent="0.25">
      <c r="B5" s="18" t="s">
        <v>17</v>
      </c>
      <c r="C5" s="19"/>
      <c r="D5" s="20"/>
      <c r="E5" s="3"/>
      <c r="F5" s="3"/>
      <c r="G5" s="3"/>
      <c r="M5" s="2"/>
    </row>
    <row r="6" spans="2:13" ht="18.75" x14ac:dyDescent="0.3">
      <c r="B6" s="3" t="s">
        <v>1</v>
      </c>
      <c r="C6" s="3"/>
      <c r="D6" s="4">
        <v>400000</v>
      </c>
      <c r="E6" s="3"/>
      <c r="F6" s="3"/>
      <c r="G6" s="3"/>
      <c r="I6" s="9"/>
      <c r="J6" s="9"/>
      <c r="K6" s="9"/>
      <c r="L6" s="10">
        <v>0.15</v>
      </c>
      <c r="M6" s="11">
        <f>D7</f>
        <v>60000</v>
      </c>
    </row>
    <row r="7" spans="2:13" ht="23.25" x14ac:dyDescent="0.25">
      <c r="B7" s="3" t="s">
        <v>2</v>
      </c>
      <c r="C7" s="5">
        <v>0.15</v>
      </c>
      <c r="D7" s="6">
        <f>D6*C7</f>
        <v>60000</v>
      </c>
      <c r="E7" s="7" t="s">
        <v>3</v>
      </c>
      <c r="F7" s="3" t="s">
        <v>4</v>
      </c>
      <c r="G7" s="3">
        <v>66</v>
      </c>
      <c r="I7" s="9" t="s">
        <v>8</v>
      </c>
      <c r="J7" s="9" t="s">
        <v>11</v>
      </c>
      <c r="K7" s="12" t="s">
        <v>6</v>
      </c>
      <c r="L7" s="13">
        <v>0.14000000000000001</v>
      </c>
      <c r="M7" s="9">
        <f>D6*14%</f>
        <v>56000.000000000007</v>
      </c>
    </row>
    <row r="8" spans="2:13" x14ac:dyDescent="0.25">
      <c r="B8" s="3"/>
      <c r="C8" s="3"/>
      <c r="D8" s="3"/>
      <c r="E8" s="3"/>
      <c r="F8" s="3"/>
      <c r="G8" s="3"/>
      <c r="I8" s="9"/>
      <c r="J8" s="9"/>
      <c r="K8" s="14" t="s">
        <v>7</v>
      </c>
      <c r="L8" s="13">
        <v>0.01</v>
      </c>
      <c r="M8" s="15">
        <f>D6*1%</f>
        <v>4000</v>
      </c>
    </row>
    <row r="9" spans="2:13" ht="21" x14ac:dyDescent="0.35">
      <c r="B9" s="3" t="s">
        <v>5</v>
      </c>
      <c r="C9" s="3"/>
      <c r="D9" s="8">
        <f>D6+D7</f>
        <v>460000</v>
      </c>
      <c r="E9" s="3"/>
      <c r="F9" s="3"/>
      <c r="G9" s="3"/>
    </row>
    <row r="12" spans="2:13" x14ac:dyDescent="0.25">
      <c r="B12" s="18" t="s">
        <v>18</v>
      </c>
      <c r="C12" s="19"/>
      <c r="D12" s="20"/>
      <c r="E12" s="3"/>
      <c r="F12" s="3"/>
      <c r="G12" s="3"/>
    </row>
    <row r="13" spans="2:13" x14ac:dyDescent="0.25">
      <c r="B13" s="3" t="s">
        <v>1</v>
      </c>
      <c r="C13" s="3"/>
      <c r="D13" s="4">
        <v>300000</v>
      </c>
      <c r="E13" s="3"/>
      <c r="F13" s="3"/>
      <c r="G13" s="3"/>
    </row>
    <row r="14" spans="2:13" ht="23.25" x14ac:dyDescent="0.25">
      <c r="B14" s="3" t="s">
        <v>2</v>
      </c>
      <c r="C14" s="5">
        <v>0.15</v>
      </c>
      <c r="D14" s="6">
        <f>D13*C14</f>
        <v>45000</v>
      </c>
      <c r="E14" s="7" t="s">
        <v>3</v>
      </c>
      <c r="F14" s="3" t="s">
        <v>4</v>
      </c>
      <c r="G14" s="3">
        <v>66</v>
      </c>
    </row>
    <row r="15" spans="2:13" ht="18.75" x14ac:dyDescent="0.3">
      <c r="B15" s="3"/>
      <c r="C15" s="3"/>
      <c r="D15" s="3"/>
      <c r="E15" s="3"/>
      <c r="F15" s="3"/>
      <c r="G15" s="3"/>
      <c r="I15" s="9"/>
      <c r="J15" s="9"/>
      <c r="K15" s="9"/>
      <c r="L15" s="10">
        <v>0.15</v>
      </c>
      <c r="M15" s="11">
        <f>D14</f>
        <v>45000</v>
      </c>
    </row>
    <row r="16" spans="2:13" ht="21" x14ac:dyDescent="0.35">
      <c r="B16" s="3" t="s">
        <v>5</v>
      </c>
      <c r="C16" s="3"/>
      <c r="D16" s="8">
        <v>230000</v>
      </c>
      <c r="E16" s="3"/>
      <c r="F16" s="3"/>
      <c r="G16" s="3"/>
      <c r="I16" s="9" t="s">
        <v>8</v>
      </c>
      <c r="J16" s="9" t="s">
        <v>12</v>
      </c>
      <c r="K16" s="12" t="s">
        <v>6</v>
      </c>
      <c r="L16" s="13">
        <v>0.14000000000000001</v>
      </c>
      <c r="M16" s="9">
        <f>D13*14%</f>
        <v>42000.000000000007</v>
      </c>
    </row>
    <row r="17" spans="9:13" x14ac:dyDescent="0.25">
      <c r="I17" s="9"/>
      <c r="J17" s="9"/>
      <c r="K17" s="14" t="s">
        <v>7</v>
      </c>
      <c r="L17" s="13">
        <v>0.01</v>
      </c>
      <c r="M17" s="15">
        <f>D13*1%</f>
        <v>3000</v>
      </c>
    </row>
  </sheetData>
  <mergeCells count="4">
    <mergeCell ref="B2:G2"/>
    <mergeCell ref="B5:D5"/>
    <mergeCell ref="B12:D12"/>
    <mergeCell ref="B3:G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EB3E2-ECBC-4F13-A142-D53479CE294F}">
  <dimension ref="B3:M20"/>
  <sheetViews>
    <sheetView topLeftCell="A4" workbookViewId="0">
      <selection activeCell="F19" sqref="F19"/>
    </sheetView>
  </sheetViews>
  <sheetFormatPr baseColWidth="10" defaultRowHeight="15" x14ac:dyDescent="0.25"/>
  <cols>
    <col min="4" max="4" width="17.7109375" customWidth="1"/>
  </cols>
  <sheetData>
    <row r="3" spans="2:13" x14ac:dyDescent="0.25">
      <c r="B3" s="18" t="s">
        <v>19</v>
      </c>
      <c r="C3" s="19"/>
      <c r="D3" s="19"/>
      <c r="E3" s="19"/>
      <c r="F3" s="19"/>
      <c r="G3" s="20"/>
    </row>
    <row r="4" spans="2:13" x14ac:dyDescent="0.25">
      <c r="B4" s="18" t="s">
        <v>20</v>
      </c>
      <c r="C4" s="19"/>
      <c r="D4" s="19"/>
      <c r="E4" s="19"/>
      <c r="F4" s="19"/>
      <c r="G4" s="20"/>
      <c r="K4" s="2" t="s">
        <v>24</v>
      </c>
      <c r="L4" s="2"/>
    </row>
    <row r="5" spans="2:13" x14ac:dyDescent="0.25">
      <c r="B5" s="16"/>
      <c r="C5" s="16"/>
      <c r="D5" s="16"/>
      <c r="E5" s="16"/>
      <c r="F5" s="16"/>
      <c r="G5" s="16"/>
      <c r="H5" s="17"/>
    </row>
    <row r="6" spans="2:13" x14ac:dyDescent="0.25">
      <c r="B6" s="18" t="s">
        <v>22</v>
      </c>
      <c r="C6" s="19"/>
      <c r="D6" s="20"/>
      <c r="E6" s="3"/>
      <c r="F6" s="3"/>
      <c r="G6" s="3"/>
      <c r="M6" s="2"/>
    </row>
    <row r="7" spans="2:13" ht="18.75" x14ac:dyDescent="0.3">
      <c r="B7" s="3" t="s">
        <v>1</v>
      </c>
      <c r="C7" s="3" t="s">
        <v>26</v>
      </c>
      <c r="D7" s="4">
        <v>420000</v>
      </c>
      <c r="E7" s="3"/>
      <c r="F7" s="3"/>
      <c r="G7" s="3"/>
      <c r="I7" s="9"/>
      <c r="J7" s="9"/>
      <c r="K7" s="9"/>
      <c r="L7" s="10">
        <v>0.15</v>
      </c>
      <c r="M7" s="11">
        <f>D8</f>
        <v>63000</v>
      </c>
    </row>
    <row r="8" spans="2:13" ht="23.25" x14ac:dyDescent="0.25">
      <c r="B8" s="3" t="s">
        <v>2</v>
      </c>
      <c r="C8" s="5">
        <v>0.15</v>
      </c>
      <c r="D8" s="6">
        <f>D7*C8</f>
        <v>63000</v>
      </c>
      <c r="E8" s="7" t="s">
        <v>3</v>
      </c>
      <c r="F8" s="3" t="s">
        <v>4</v>
      </c>
      <c r="G8" s="3">
        <v>65</v>
      </c>
      <c r="I8" s="9" t="s">
        <v>8</v>
      </c>
      <c r="J8" s="9" t="s">
        <v>11</v>
      </c>
      <c r="K8" s="12" t="s">
        <v>6</v>
      </c>
      <c r="L8" s="13">
        <v>0.14000000000000001</v>
      </c>
      <c r="M8" s="9">
        <f>D7*14%</f>
        <v>58800.000000000007</v>
      </c>
    </row>
    <row r="9" spans="2:13" x14ac:dyDescent="0.25">
      <c r="B9" s="3"/>
      <c r="C9" s="3"/>
      <c r="D9" s="3"/>
      <c r="E9" s="3"/>
      <c r="F9" s="3"/>
      <c r="G9" s="3"/>
      <c r="I9" s="9"/>
      <c r="J9" s="9"/>
      <c r="K9" s="14" t="s">
        <v>7</v>
      </c>
      <c r="L9" s="13">
        <v>0.01</v>
      </c>
      <c r="M9" s="15">
        <f>D7*1%</f>
        <v>4200</v>
      </c>
    </row>
    <row r="10" spans="2:13" ht="21" x14ac:dyDescent="0.35">
      <c r="B10" s="3" t="s">
        <v>5</v>
      </c>
      <c r="C10" s="3"/>
      <c r="D10" s="8">
        <f>D7+D8</f>
        <v>483000</v>
      </c>
      <c r="E10" s="3"/>
      <c r="F10" s="3"/>
      <c r="G10" s="3"/>
    </row>
    <row r="13" spans="2:13" x14ac:dyDescent="0.25">
      <c r="B13" s="18" t="s">
        <v>23</v>
      </c>
      <c r="C13" s="19"/>
      <c r="D13" s="20"/>
      <c r="E13" s="3"/>
      <c r="F13" s="3"/>
      <c r="G13" s="3"/>
    </row>
    <row r="14" spans="2:13" x14ac:dyDescent="0.25">
      <c r="B14" s="3" t="s">
        <v>1</v>
      </c>
      <c r="C14" s="3" t="s">
        <v>27</v>
      </c>
      <c r="D14" s="4">
        <v>380000</v>
      </c>
      <c r="E14" s="3"/>
      <c r="F14" s="3"/>
      <c r="G14" s="3"/>
    </row>
    <row r="15" spans="2:13" ht="23.25" x14ac:dyDescent="0.25">
      <c r="B15" s="3" t="s">
        <v>2</v>
      </c>
      <c r="C15" s="5">
        <v>0.15</v>
      </c>
      <c r="D15" s="6">
        <f>D14*C15</f>
        <v>57000</v>
      </c>
      <c r="E15" s="7" t="s">
        <v>3</v>
      </c>
      <c r="F15" s="3" t="s">
        <v>4</v>
      </c>
      <c r="G15" s="3">
        <v>66</v>
      </c>
    </row>
    <row r="16" spans="2:13" ht="18.75" x14ac:dyDescent="0.3">
      <c r="B16" s="3"/>
      <c r="C16" s="3"/>
      <c r="D16" s="3"/>
      <c r="E16" s="3"/>
      <c r="F16" s="3"/>
      <c r="G16" s="3"/>
      <c r="I16" s="9"/>
      <c r="J16" s="9"/>
      <c r="K16" s="9"/>
      <c r="L16" s="10">
        <v>0.15</v>
      </c>
      <c r="M16" s="11">
        <f>D15</f>
        <v>57000</v>
      </c>
    </row>
    <row r="17" spans="2:13" ht="21" x14ac:dyDescent="0.35">
      <c r="B17" s="3" t="s">
        <v>5</v>
      </c>
      <c r="C17" s="3"/>
      <c r="D17" s="8">
        <f>SUM(D14:D16)</f>
        <v>437000</v>
      </c>
      <c r="E17" s="3"/>
      <c r="F17" s="3"/>
      <c r="G17" s="3"/>
      <c r="I17" s="9" t="s">
        <v>8</v>
      </c>
      <c r="J17" s="9" t="s">
        <v>12</v>
      </c>
      <c r="K17" s="12" t="s">
        <v>6</v>
      </c>
      <c r="L17" s="13">
        <v>0.14000000000000001</v>
      </c>
      <c r="M17" s="9">
        <f>D14*14%</f>
        <v>53200.000000000007</v>
      </c>
    </row>
    <row r="18" spans="2:13" x14ac:dyDescent="0.25">
      <c r="I18" s="9"/>
      <c r="J18" s="9"/>
      <c r="K18" s="14" t="s">
        <v>7</v>
      </c>
      <c r="L18" s="13">
        <v>0.01</v>
      </c>
      <c r="M18" s="15">
        <f>D14*1%</f>
        <v>3800</v>
      </c>
    </row>
    <row r="20" spans="2:13" x14ac:dyDescent="0.25">
      <c r="B20" t="s">
        <v>29</v>
      </c>
    </row>
  </sheetData>
  <mergeCells count="4">
    <mergeCell ref="B3:G3"/>
    <mergeCell ref="B4:G4"/>
    <mergeCell ref="B6:D6"/>
    <mergeCell ref="B13:D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69811-361B-4C6A-A2C0-94E0F2D1EB63}">
  <dimension ref="B2:M9"/>
  <sheetViews>
    <sheetView workbookViewId="0">
      <selection activeCell="F14" sqref="F14"/>
    </sheetView>
  </sheetViews>
  <sheetFormatPr baseColWidth="10" defaultRowHeight="15" x14ac:dyDescent="0.25"/>
  <cols>
    <col min="4" max="4" width="16.5703125" customWidth="1"/>
  </cols>
  <sheetData>
    <row r="2" spans="2:13" x14ac:dyDescent="0.25">
      <c r="B2" s="18" t="s">
        <v>30</v>
      </c>
      <c r="C2" s="19"/>
      <c r="D2" s="19"/>
      <c r="E2" s="19"/>
      <c r="F2" s="19"/>
      <c r="G2" s="20"/>
    </row>
    <row r="3" spans="2:13" x14ac:dyDescent="0.25">
      <c r="B3" s="18" t="s">
        <v>25</v>
      </c>
      <c r="C3" s="19"/>
      <c r="D3" s="19"/>
      <c r="E3" s="19"/>
      <c r="F3" s="19"/>
      <c r="G3" s="20"/>
      <c r="K3" s="2" t="s">
        <v>24</v>
      </c>
      <c r="L3" s="2"/>
    </row>
    <row r="4" spans="2:13" x14ac:dyDescent="0.25">
      <c r="B4" s="16"/>
      <c r="C4" s="16"/>
      <c r="D4" s="16"/>
      <c r="E4" s="16"/>
      <c r="F4" s="16"/>
      <c r="G4" s="16"/>
      <c r="H4" s="17"/>
    </row>
    <row r="5" spans="2:13" x14ac:dyDescent="0.25">
      <c r="B5" s="18"/>
      <c r="C5" s="19"/>
      <c r="D5" s="20"/>
      <c r="E5" s="3"/>
      <c r="F5" s="3"/>
      <c r="G5" s="3"/>
      <c r="M5" s="2"/>
    </row>
    <row r="6" spans="2:13" ht="36" customHeight="1" x14ac:dyDescent="0.3">
      <c r="B6" s="3" t="s">
        <v>1</v>
      </c>
      <c r="C6" s="3"/>
      <c r="D6" s="4">
        <v>700000</v>
      </c>
      <c r="E6" s="21" t="s">
        <v>28</v>
      </c>
      <c r="F6" s="22"/>
      <c r="G6" s="23"/>
      <c r="I6" s="9"/>
      <c r="J6" s="9"/>
      <c r="K6" s="9"/>
      <c r="L6" s="10">
        <v>0.15</v>
      </c>
      <c r="M6" s="11">
        <f>D7</f>
        <v>105000</v>
      </c>
    </row>
    <row r="7" spans="2:13" ht="23.25" x14ac:dyDescent="0.25">
      <c r="B7" s="3" t="s">
        <v>2</v>
      </c>
      <c r="C7" s="5">
        <v>0.15</v>
      </c>
      <c r="D7" s="6">
        <f>D6*C7</f>
        <v>105000</v>
      </c>
      <c r="E7" s="7" t="s">
        <v>3</v>
      </c>
      <c r="F7" s="3" t="s">
        <v>4</v>
      </c>
      <c r="G7" s="3">
        <v>66</v>
      </c>
      <c r="I7" s="9" t="s">
        <v>8</v>
      </c>
      <c r="J7" s="9" t="s">
        <v>11</v>
      </c>
      <c r="K7" s="12" t="s">
        <v>6</v>
      </c>
      <c r="L7" s="13">
        <v>0.14000000000000001</v>
      </c>
      <c r="M7" s="9">
        <f>D6*14%</f>
        <v>98000.000000000015</v>
      </c>
    </row>
    <row r="8" spans="2:13" x14ac:dyDescent="0.25">
      <c r="B8" s="3"/>
      <c r="C8" s="3"/>
      <c r="D8" s="3"/>
      <c r="E8" s="3"/>
      <c r="F8" s="3"/>
      <c r="G8" s="3"/>
      <c r="I8" s="9"/>
      <c r="J8" s="9"/>
      <c r="K8" s="14" t="s">
        <v>7</v>
      </c>
      <c r="L8" s="13">
        <v>0.01</v>
      </c>
      <c r="M8" s="15">
        <f>D6*1%</f>
        <v>7000</v>
      </c>
    </row>
    <row r="9" spans="2:13" ht="21" x14ac:dyDescent="0.35">
      <c r="B9" s="3" t="s">
        <v>5</v>
      </c>
      <c r="C9" s="3"/>
      <c r="D9" s="8">
        <f>D6+D7</f>
        <v>805000</v>
      </c>
      <c r="E9" s="3"/>
      <c r="F9" s="3"/>
      <c r="G9" s="3"/>
    </row>
  </sheetData>
  <mergeCells count="4">
    <mergeCell ref="B2:G2"/>
    <mergeCell ref="B3:G3"/>
    <mergeCell ref="B5:D5"/>
    <mergeCell ref="E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CASO 1</vt:lpstr>
      <vt:lpstr>CASO 2</vt:lpstr>
      <vt:lpstr>CASO 3</vt:lpstr>
      <vt:lpstr>CASO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Angie Vargas Charry</dc:creator>
  <cp:lastModifiedBy>Viviana Aparicio</cp:lastModifiedBy>
  <dcterms:created xsi:type="dcterms:W3CDTF">2021-02-16T02:38:06Z</dcterms:created>
  <dcterms:modified xsi:type="dcterms:W3CDTF">2021-02-22T15:58:50Z</dcterms:modified>
</cp:coreProperties>
</file>